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4 WESTAR Final Report\data for final report\"/>
    </mc:Choice>
  </mc:AlternateContent>
  <bookViews>
    <workbookView xWindow="0" yWindow="0" windowWidth="28800" windowHeight="11865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G19" i="5" l="1"/>
  <c r="F19" i="5"/>
  <c r="E19" i="5"/>
  <c r="D19" i="5"/>
  <c r="C19" i="5"/>
  <c r="B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Q5" i="5"/>
  <c r="R5" i="5"/>
  <c r="W5" i="5"/>
  <c r="X5" i="5"/>
  <c r="Q6" i="5"/>
  <c r="R6" i="5"/>
  <c r="W6" i="5"/>
  <c r="X6" i="5"/>
  <c r="Q7" i="5"/>
  <c r="R7" i="5"/>
  <c r="W7" i="5"/>
  <c r="X7" i="5"/>
  <c r="Q8" i="5"/>
  <c r="R8" i="5"/>
  <c r="W8" i="5"/>
  <c r="X8" i="5"/>
  <c r="Q9" i="5"/>
  <c r="R9" i="5"/>
  <c r="W9" i="5"/>
  <c r="X9" i="5"/>
  <c r="Q10" i="5"/>
  <c r="R10" i="5"/>
  <c r="W10" i="5"/>
  <c r="X10" i="5"/>
  <c r="Q11" i="5"/>
  <c r="R11" i="5"/>
  <c r="W11" i="5"/>
  <c r="X11" i="5"/>
  <c r="Q12" i="5"/>
  <c r="R12" i="5"/>
  <c r="X12" i="5"/>
  <c r="W12" i="5"/>
  <c r="Q13" i="5"/>
  <c r="R13" i="5"/>
  <c r="W13" i="5"/>
  <c r="X13" i="5"/>
  <c r="Q14" i="5"/>
  <c r="R14" i="5"/>
  <c r="W14" i="5"/>
  <c r="X14" i="5"/>
  <c r="Q15" i="5"/>
  <c r="R15" i="5"/>
  <c r="W15" i="5"/>
  <c r="X15" i="5"/>
  <c r="Q16" i="5"/>
  <c r="R16" i="5"/>
  <c r="W16" i="5"/>
  <c r="X16" i="5"/>
  <c r="Q17" i="5"/>
  <c r="R17" i="5"/>
  <c r="W17" i="5"/>
  <c r="X17" i="5"/>
  <c r="Q18" i="5"/>
  <c r="R18" i="5"/>
  <c r="W18" i="5"/>
  <c r="X18" i="5"/>
  <c r="K19" i="5"/>
  <c r="L19" i="5"/>
  <c r="M19" i="5"/>
  <c r="N19" i="5"/>
  <c r="O19" i="5"/>
  <c r="P19" i="5"/>
  <c r="T19" i="5"/>
  <c r="U19" i="5"/>
  <c r="V19" i="5"/>
  <c r="I19" i="5" l="1"/>
  <c r="H19" i="5"/>
  <c r="Q19" i="5"/>
  <c r="W19" i="5"/>
  <c r="X19" i="5"/>
  <c r="R19" i="5"/>
  <c r="S19" i="5"/>
</calcChain>
</file>

<file path=xl/sharedStrings.xml><?xml version="1.0" encoding="utf-8"?>
<sst xmlns="http://schemas.openxmlformats.org/spreadsheetml/2006/main" count="122" uniqueCount="27">
  <si>
    <t xml:space="preserve"> SO2 (tons)</t>
  </si>
  <si>
    <t xml:space="preserve"> NOx (tons)</t>
  </si>
  <si>
    <t>AZ</t>
  </si>
  <si>
    <t>CO</t>
  </si>
  <si>
    <t>MT</t>
  </si>
  <si>
    <t>NV</t>
  </si>
  <si>
    <t>NM</t>
  </si>
  <si>
    <t>WY</t>
  </si>
  <si>
    <t>UT</t>
  </si>
  <si>
    <t>SO2</t>
  </si>
  <si>
    <t>ND</t>
  </si>
  <si>
    <t>SD</t>
  </si>
  <si>
    <t>NOx</t>
  </si>
  <si>
    <t>Total</t>
  </si>
  <si>
    <t>WA</t>
  </si>
  <si>
    <t>OR</t>
  </si>
  <si>
    <t>Navajo</t>
  </si>
  <si>
    <t>ID</t>
  </si>
  <si>
    <t>CA</t>
  </si>
  <si>
    <t>non camd</t>
  </si>
  <si>
    <t>coal &amp; gas</t>
  </si>
  <si>
    <t>gas</t>
  </si>
  <si>
    <t>coal</t>
  </si>
  <si>
    <t>Scenario 1</t>
  </si>
  <si>
    <t>Scenario 2</t>
  </si>
  <si>
    <t>2028 Scenario 1</t>
  </si>
  <si>
    <t>2028 Scenario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</si>
</sst>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3" fontId="0" fillId="0" borderId="0" xfId="0" applyNumberFormat="1"/>
    <xf numFmtId="0" fontId="0" fillId="0" borderId="14" xfId="0" applyBorder="1"/>
    <xf numFmtId="3" fontId="16" fillId="0" borderId="17" xfId="0" applyNumberFormat="1" applyFont="1" applyBorder="1"/>
    <xf numFmtId="3" fontId="16" fillId="0" borderId="14" xfId="0" applyNumberFormat="1" applyFont="1" applyBorder="1"/>
    <xf numFmtId="0" fontId="0" fillId="0" borderId="15" xfId="0" applyBorder="1"/>
    <xf numFmtId="3" fontId="0" fillId="0" borderId="15" xfId="0" applyNumberFormat="1" applyBorder="1"/>
    <xf numFmtId="3" fontId="0" fillId="0" borderId="14" xfId="0" applyNumberFormat="1" applyBorder="1"/>
    <xf numFmtId="0" fontId="0" fillId="0" borderId="18" xfId="0" applyBorder="1"/>
    <xf numFmtId="0" fontId="0" fillId="0" borderId="19" xfId="0" applyBorder="1"/>
    <xf numFmtId="3" fontId="16" fillId="0" borderId="20" xfId="0" applyNumberFormat="1" applyFont="1" applyBorder="1"/>
    <xf numFmtId="3" fontId="16" fillId="0" borderId="19" xfId="0" applyNumberFormat="1" applyFont="1" applyBorder="1"/>
    <xf numFmtId="3" fontId="0" fillId="0" borderId="10" xfId="0" applyNumberFormat="1" applyBorder="1"/>
    <xf numFmtId="3" fontId="0" fillId="0" borderId="19" xfId="0" applyNumberFormat="1" applyBorder="1"/>
    <xf numFmtId="0" fontId="0" fillId="0" borderId="11" xfId="0" applyBorder="1"/>
    <xf numFmtId="3" fontId="0" fillId="0" borderId="11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6" xfId="0" applyFont="1" applyBorder="1"/>
    <xf numFmtId="0" fontId="16" fillId="0" borderId="12" xfId="0" applyFont="1" applyBorder="1"/>
    <xf numFmtId="0" fontId="0" fillId="0" borderId="13" xfId="0" applyBorder="1"/>
    <xf numFmtId="0" fontId="16" fillId="33" borderId="12" xfId="0" applyFont="1" applyFill="1" applyBorder="1"/>
    <xf numFmtId="0" fontId="0" fillId="0" borderId="21" xfId="0" applyBorder="1"/>
    <xf numFmtId="0" fontId="16" fillId="33" borderId="13" xfId="0" applyFont="1" applyFill="1" applyBorder="1"/>
    <xf numFmtId="0" fontId="0" fillId="0" borderId="12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Sheet1!$C$24</c:f>
              <c:strCache>
                <c:ptCount val="1"/>
                <c:pt idx="0">
                  <c:v>2028 Scenario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Sheet1!$A$25:$A$38</c:f>
              <c:strCache>
                <c:ptCount val="14"/>
                <c:pt idx="0">
                  <c:v>ID</c:v>
                </c:pt>
                <c:pt idx="1">
                  <c:v>SD</c:v>
                </c:pt>
                <c:pt idx="2">
                  <c:v>OR</c:v>
                </c:pt>
                <c:pt idx="3">
                  <c:v>CA</c:v>
                </c:pt>
                <c:pt idx="4">
                  <c:v>NV</c:v>
                </c:pt>
                <c:pt idx="5">
                  <c:v>WA</c:v>
                </c:pt>
                <c:pt idx="6">
                  <c:v>NM</c:v>
                </c:pt>
                <c:pt idx="7">
                  <c:v>MT</c:v>
                </c:pt>
                <c:pt idx="8">
                  <c:v>Navajo</c:v>
                </c:pt>
                <c:pt idx="9">
                  <c:v>CO</c:v>
                </c:pt>
                <c:pt idx="10">
                  <c:v>AZ</c:v>
                </c:pt>
                <c:pt idx="11">
                  <c:v>UT</c:v>
                </c:pt>
                <c:pt idx="12">
                  <c:v>WY</c:v>
                </c:pt>
                <c:pt idx="13">
                  <c:v>ND</c:v>
                </c:pt>
              </c:strCache>
            </c:strRef>
          </c:cat>
          <c:val>
            <c:numRef>
              <c:f>Sheet1!$C$25:$C$38</c:f>
              <c:numCache>
                <c:formatCode>#,##0</c:formatCode>
                <c:ptCount val="14"/>
                <c:pt idx="0">
                  <c:v>219.89299999999997</c:v>
                </c:pt>
                <c:pt idx="1">
                  <c:v>1368.6451642290356</c:v>
                </c:pt>
                <c:pt idx="2">
                  <c:v>1089.4470000000001</c:v>
                </c:pt>
                <c:pt idx="3">
                  <c:v>2953.7740000000008</c:v>
                </c:pt>
                <c:pt idx="4">
                  <c:v>2247.6300820440542</c:v>
                </c:pt>
                <c:pt idx="5">
                  <c:v>438.83899999999994</c:v>
                </c:pt>
                <c:pt idx="6">
                  <c:v>4849.090996508412</c:v>
                </c:pt>
                <c:pt idx="7">
                  <c:v>9080.4398873510436</c:v>
                </c:pt>
                <c:pt idx="8">
                  <c:v>2836.014668174917</c:v>
                </c:pt>
                <c:pt idx="9">
                  <c:v>12845.499802224838</c:v>
                </c:pt>
                <c:pt idx="10">
                  <c:v>11984.848122265523</c:v>
                </c:pt>
                <c:pt idx="11">
                  <c:v>20679.456993437525</c:v>
                </c:pt>
                <c:pt idx="12">
                  <c:v>23589.879364495442</c:v>
                </c:pt>
                <c:pt idx="13">
                  <c:v>30839.283352002174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8-4F76-9C85-2FDE597E9F8A}"/>
            </c:ext>
          </c:extLst>
        </c:ser>
        <c:ser>
          <c:idx val="0"/>
          <c:order val="1"/>
          <c:tx>
            <c:strRef>
              <c:f>Sheet1!$B$24</c:f>
              <c:strCache>
                <c:ptCount val="1"/>
                <c:pt idx="0">
                  <c:v>2028 Scenario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Sheet1!$A$25:$A$38</c:f>
              <c:strCache>
                <c:ptCount val="14"/>
                <c:pt idx="0">
                  <c:v>ID</c:v>
                </c:pt>
                <c:pt idx="1">
                  <c:v>SD</c:v>
                </c:pt>
                <c:pt idx="2">
                  <c:v>OR</c:v>
                </c:pt>
                <c:pt idx="3">
                  <c:v>CA</c:v>
                </c:pt>
                <c:pt idx="4">
                  <c:v>NV</c:v>
                </c:pt>
                <c:pt idx="5">
                  <c:v>WA</c:v>
                </c:pt>
                <c:pt idx="6">
                  <c:v>NM</c:v>
                </c:pt>
                <c:pt idx="7">
                  <c:v>MT</c:v>
                </c:pt>
                <c:pt idx="8">
                  <c:v>Navajo</c:v>
                </c:pt>
                <c:pt idx="9">
                  <c:v>CO</c:v>
                </c:pt>
                <c:pt idx="10">
                  <c:v>AZ</c:v>
                </c:pt>
                <c:pt idx="11">
                  <c:v>UT</c:v>
                </c:pt>
                <c:pt idx="12">
                  <c:v>WY</c:v>
                </c:pt>
                <c:pt idx="13">
                  <c:v>ND</c:v>
                </c:pt>
              </c:strCache>
            </c:strRef>
          </c:cat>
          <c:val>
            <c:numRef>
              <c:f>Sheet1!$B$25:$B$38</c:f>
              <c:numCache>
                <c:formatCode>#,##0</c:formatCode>
                <c:ptCount val="14"/>
                <c:pt idx="0">
                  <c:v>219.89299999999997</c:v>
                </c:pt>
                <c:pt idx="1">
                  <c:v>1449.126</c:v>
                </c:pt>
                <c:pt idx="2">
                  <c:v>1089.4470000000001</c:v>
                </c:pt>
                <c:pt idx="3">
                  <c:v>2953.7740000000008</c:v>
                </c:pt>
                <c:pt idx="4">
                  <c:v>2267.3708999999994</c:v>
                </c:pt>
                <c:pt idx="5">
                  <c:v>438.83899999999994</c:v>
                </c:pt>
                <c:pt idx="6">
                  <c:v>4983.509</c:v>
                </c:pt>
                <c:pt idx="7">
                  <c:v>9706.8989999999994</c:v>
                </c:pt>
                <c:pt idx="8">
                  <c:v>3265</c:v>
                </c:pt>
                <c:pt idx="9">
                  <c:v>13916.495999999999</c:v>
                </c:pt>
                <c:pt idx="10">
                  <c:v>13021.207093859284</c:v>
                </c:pt>
                <c:pt idx="11">
                  <c:v>22164.973999999998</c:v>
                </c:pt>
                <c:pt idx="12">
                  <c:v>25805.99</c:v>
                </c:pt>
                <c:pt idx="13">
                  <c:v>33873.428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8-4F76-9C85-2FDE597E9F8A}"/>
            </c:ext>
          </c:extLst>
        </c:ser>
        <c:ser>
          <c:idx val="2"/>
          <c:order val="2"/>
          <c:tx>
            <c:strRef>
              <c:f>Sheet1!$D$24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Sheet1!$A$25:$A$38</c:f>
              <c:strCache>
                <c:ptCount val="14"/>
                <c:pt idx="0">
                  <c:v>ID</c:v>
                </c:pt>
                <c:pt idx="1">
                  <c:v>SD</c:v>
                </c:pt>
                <c:pt idx="2">
                  <c:v>OR</c:v>
                </c:pt>
                <c:pt idx="3">
                  <c:v>CA</c:v>
                </c:pt>
                <c:pt idx="4">
                  <c:v>NV</c:v>
                </c:pt>
                <c:pt idx="5">
                  <c:v>WA</c:v>
                </c:pt>
                <c:pt idx="6">
                  <c:v>NM</c:v>
                </c:pt>
                <c:pt idx="7">
                  <c:v>MT</c:v>
                </c:pt>
                <c:pt idx="8">
                  <c:v>Navajo</c:v>
                </c:pt>
                <c:pt idx="9">
                  <c:v>CO</c:v>
                </c:pt>
                <c:pt idx="10">
                  <c:v>AZ</c:v>
                </c:pt>
                <c:pt idx="11">
                  <c:v>UT</c:v>
                </c:pt>
                <c:pt idx="12">
                  <c:v>WY</c:v>
                </c:pt>
                <c:pt idx="13">
                  <c:v>ND</c:v>
                </c:pt>
              </c:strCache>
            </c:strRef>
          </c:cat>
          <c:val>
            <c:numRef>
              <c:f>Sheet1!$D$25:$D$38</c:f>
              <c:numCache>
                <c:formatCode>#,##0</c:formatCode>
                <c:ptCount val="14"/>
                <c:pt idx="0">
                  <c:v>219.893</c:v>
                </c:pt>
                <c:pt idx="1">
                  <c:v>1398.1759999999999</c:v>
                </c:pt>
                <c:pt idx="2">
                  <c:v>2749.7449999999999</c:v>
                </c:pt>
                <c:pt idx="3">
                  <c:v>2953.7739999999999</c:v>
                </c:pt>
                <c:pt idx="4">
                  <c:v>4804.4279000000006</c:v>
                </c:pt>
                <c:pt idx="5">
                  <c:v>6632.2190000000001</c:v>
                </c:pt>
                <c:pt idx="6">
                  <c:v>11374.592000000001</c:v>
                </c:pt>
                <c:pt idx="7">
                  <c:v>14735.277</c:v>
                </c:pt>
                <c:pt idx="8">
                  <c:v>18573.938000000002</c:v>
                </c:pt>
                <c:pt idx="9">
                  <c:v>19215.545999999998</c:v>
                </c:pt>
                <c:pt idx="10">
                  <c:v>20161.31109385928</c:v>
                </c:pt>
                <c:pt idx="11">
                  <c:v>30197.585999999999</c:v>
                </c:pt>
                <c:pt idx="12">
                  <c:v>33525.550999999999</c:v>
                </c:pt>
                <c:pt idx="13">
                  <c:v>33956.368000000002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8-4F76-9C85-2FDE597E9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6674096"/>
        <c:axId val="376674424"/>
      </c:barChart>
      <c:catAx>
        <c:axId val="37667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674424"/>
        <c:crosses val="autoZero"/>
        <c:auto val="1"/>
        <c:lblAlgn val="ctr"/>
        <c:lblOffset val="100"/>
        <c:noMultiLvlLbl val="0"/>
      </c:catAx>
      <c:valAx>
        <c:axId val="376674424"/>
        <c:scaling>
          <c:orientation val="minMax"/>
          <c:max val="3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67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Sheet1!$H$24</c:f>
              <c:strCache>
                <c:ptCount val="1"/>
                <c:pt idx="0">
                  <c:v>2028 Scenario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Sheet1!$F$25:$F$38</c:f>
              <c:strCache>
                <c:ptCount val="14"/>
                <c:pt idx="0">
                  <c:v>ID</c:v>
                </c:pt>
                <c:pt idx="1">
                  <c:v>SD</c:v>
                </c:pt>
                <c:pt idx="2">
                  <c:v>OR</c:v>
                </c:pt>
                <c:pt idx="3">
                  <c:v>CA</c:v>
                </c:pt>
                <c:pt idx="4">
                  <c:v>NV</c:v>
                </c:pt>
                <c:pt idx="5">
                  <c:v>WA</c:v>
                </c:pt>
                <c:pt idx="6">
                  <c:v>NM</c:v>
                </c:pt>
                <c:pt idx="7">
                  <c:v>MT</c:v>
                </c:pt>
                <c:pt idx="8">
                  <c:v>Navajo</c:v>
                </c:pt>
                <c:pt idx="9">
                  <c:v>CO</c:v>
                </c:pt>
                <c:pt idx="10">
                  <c:v>AZ</c:v>
                </c:pt>
                <c:pt idx="11">
                  <c:v>UT</c:v>
                </c:pt>
                <c:pt idx="12">
                  <c:v>WY</c:v>
                </c:pt>
                <c:pt idx="13">
                  <c:v>ND</c:v>
                </c:pt>
              </c:strCache>
            </c:strRef>
          </c:cat>
          <c:val>
            <c:numRef>
              <c:f>Sheet1!$H$25:$H$38</c:f>
              <c:numCache>
                <c:formatCode>#,##0</c:formatCode>
                <c:ptCount val="14"/>
                <c:pt idx="0">
                  <c:v>7.0789999999999997</c:v>
                </c:pt>
                <c:pt idx="1">
                  <c:v>893.32726171374566</c:v>
                </c:pt>
                <c:pt idx="2">
                  <c:v>58.820999999999998</c:v>
                </c:pt>
                <c:pt idx="3">
                  <c:v>164.20900000000003</c:v>
                </c:pt>
                <c:pt idx="4">
                  <c:v>244.04177807585418</c:v>
                </c:pt>
                <c:pt idx="5">
                  <c:v>32.646000000000001</c:v>
                </c:pt>
                <c:pt idx="6">
                  <c:v>858.42932204231272</c:v>
                </c:pt>
                <c:pt idx="7">
                  <c:v>7431.4388541306043</c:v>
                </c:pt>
                <c:pt idx="8">
                  <c:v>1772.509167609323</c:v>
                </c:pt>
                <c:pt idx="9">
                  <c:v>9237.953352877832</c:v>
                </c:pt>
                <c:pt idx="10">
                  <c:v>7405.0427692894555</c:v>
                </c:pt>
                <c:pt idx="11">
                  <c:v>6770.8479288997714</c:v>
                </c:pt>
                <c:pt idx="12">
                  <c:v>21517.315116576388</c:v>
                </c:pt>
                <c:pt idx="13">
                  <c:v>36263.266945020863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6-4161-BD9B-82E22BC25EFE}"/>
            </c:ext>
          </c:extLst>
        </c:ser>
        <c:ser>
          <c:idx val="0"/>
          <c:order val="1"/>
          <c:tx>
            <c:strRef>
              <c:f>Sheet1!$G$24</c:f>
              <c:strCache>
                <c:ptCount val="1"/>
                <c:pt idx="0">
                  <c:v>2028 Scenario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Sheet1!$F$25:$F$38</c:f>
              <c:strCache>
                <c:ptCount val="14"/>
                <c:pt idx="0">
                  <c:v>ID</c:v>
                </c:pt>
                <c:pt idx="1">
                  <c:v>SD</c:v>
                </c:pt>
                <c:pt idx="2">
                  <c:v>OR</c:v>
                </c:pt>
                <c:pt idx="3">
                  <c:v>CA</c:v>
                </c:pt>
                <c:pt idx="4">
                  <c:v>NV</c:v>
                </c:pt>
                <c:pt idx="5">
                  <c:v>WA</c:v>
                </c:pt>
                <c:pt idx="6">
                  <c:v>NM</c:v>
                </c:pt>
                <c:pt idx="7">
                  <c:v>MT</c:v>
                </c:pt>
                <c:pt idx="8">
                  <c:v>Navajo</c:v>
                </c:pt>
                <c:pt idx="9">
                  <c:v>CO</c:v>
                </c:pt>
                <c:pt idx="10">
                  <c:v>AZ</c:v>
                </c:pt>
                <c:pt idx="11">
                  <c:v>UT</c:v>
                </c:pt>
                <c:pt idx="12">
                  <c:v>WY</c:v>
                </c:pt>
                <c:pt idx="13">
                  <c:v>ND</c:v>
                </c:pt>
              </c:strCache>
            </c:strRef>
          </c:cat>
          <c:val>
            <c:numRef>
              <c:f>Sheet1!$G$25:$G$38</c:f>
              <c:numCache>
                <c:formatCode>#,##0</c:formatCode>
                <c:ptCount val="14"/>
                <c:pt idx="0">
                  <c:v>7.0789999999999997</c:v>
                </c:pt>
                <c:pt idx="1">
                  <c:v>964.10500000000002</c:v>
                </c:pt>
                <c:pt idx="2">
                  <c:v>58.820999999999998</c:v>
                </c:pt>
                <c:pt idx="3">
                  <c:v>164.20900000000003</c:v>
                </c:pt>
                <c:pt idx="4">
                  <c:v>256.45030000000003</c:v>
                </c:pt>
                <c:pt idx="5">
                  <c:v>32.646000000000001</c:v>
                </c:pt>
                <c:pt idx="6">
                  <c:v>906.76900000000001</c:v>
                </c:pt>
                <c:pt idx="7">
                  <c:v>7842.1930000000002</c:v>
                </c:pt>
                <c:pt idx="8">
                  <c:v>2041</c:v>
                </c:pt>
                <c:pt idx="9">
                  <c:v>10060.749</c:v>
                </c:pt>
                <c:pt idx="10">
                  <c:v>8221.256237018375</c:v>
                </c:pt>
                <c:pt idx="11">
                  <c:v>7245.5140000000001</c:v>
                </c:pt>
                <c:pt idx="12">
                  <c:v>23505.539000000001</c:v>
                </c:pt>
                <c:pt idx="13">
                  <c:v>39998.517999999996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6-4161-BD9B-82E22BC25EFE}"/>
            </c:ext>
          </c:extLst>
        </c:ser>
        <c:ser>
          <c:idx val="2"/>
          <c:order val="2"/>
          <c:tx>
            <c:strRef>
              <c:f>Sheet1!$I$24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Sheet1!$F$25:$F$38</c:f>
              <c:strCache>
                <c:ptCount val="14"/>
                <c:pt idx="0">
                  <c:v>ID</c:v>
                </c:pt>
                <c:pt idx="1">
                  <c:v>SD</c:v>
                </c:pt>
                <c:pt idx="2">
                  <c:v>OR</c:v>
                </c:pt>
                <c:pt idx="3">
                  <c:v>CA</c:v>
                </c:pt>
                <c:pt idx="4">
                  <c:v>NV</c:v>
                </c:pt>
                <c:pt idx="5">
                  <c:v>WA</c:v>
                </c:pt>
                <c:pt idx="6">
                  <c:v>NM</c:v>
                </c:pt>
                <c:pt idx="7">
                  <c:v>MT</c:v>
                </c:pt>
                <c:pt idx="8">
                  <c:v>Navajo</c:v>
                </c:pt>
                <c:pt idx="9">
                  <c:v>CO</c:v>
                </c:pt>
                <c:pt idx="10">
                  <c:v>AZ</c:v>
                </c:pt>
                <c:pt idx="11">
                  <c:v>UT</c:v>
                </c:pt>
                <c:pt idx="12">
                  <c:v>WY</c:v>
                </c:pt>
                <c:pt idx="13">
                  <c:v>ND</c:v>
                </c:pt>
              </c:strCache>
            </c:strRef>
          </c:cat>
          <c:val>
            <c:numRef>
              <c:f>Sheet1!$I$25:$I$38</c:f>
              <c:numCache>
                <c:formatCode>#,##0</c:formatCode>
                <c:ptCount val="14"/>
                <c:pt idx="0">
                  <c:v>7.0789999999999997</c:v>
                </c:pt>
                <c:pt idx="1">
                  <c:v>1005.6079999999999</c:v>
                </c:pt>
                <c:pt idx="2">
                  <c:v>2366.6999999999998</c:v>
                </c:pt>
                <c:pt idx="3">
                  <c:v>164.209</c:v>
                </c:pt>
                <c:pt idx="4">
                  <c:v>3376.2823000000003</c:v>
                </c:pt>
                <c:pt idx="5">
                  <c:v>1556.954</c:v>
                </c:pt>
                <c:pt idx="6">
                  <c:v>2150.5150000000003</c:v>
                </c:pt>
                <c:pt idx="7">
                  <c:v>10925.828</c:v>
                </c:pt>
                <c:pt idx="8">
                  <c:v>6977.3089999999993</c:v>
                </c:pt>
                <c:pt idx="9">
                  <c:v>11381.362999999999</c:v>
                </c:pt>
                <c:pt idx="10">
                  <c:v>11015.672237018374</c:v>
                </c:pt>
                <c:pt idx="11">
                  <c:v>8735.1229999999996</c:v>
                </c:pt>
                <c:pt idx="12">
                  <c:v>31026.839</c:v>
                </c:pt>
                <c:pt idx="13">
                  <c:v>40202.656999999999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6-4161-BD9B-82E22BC2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4885736"/>
        <c:axId val="374887048"/>
      </c:barChart>
      <c:catAx>
        <c:axId val="374885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87048"/>
        <c:crosses val="autoZero"/>
        <c:auto val="1"/>
        <c:lblAlgn val="ctr"/>
        <c:lblOffset val="100"/>
        <c:noMultiLvlLbl val="0"/>
      </c:catAx>
      <c:valAx>
        <c:axId val="374887048"/>
        <c:scaling>
          <c:orientation val="minMax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8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466724</xdr:colOff>
      <xdr:row>20</xdr:row>
      <xdr:rowOff>9525</xdr:rowOff>
    </xdr:from>
    <xdr:to>
      <xdr:col>20</xdr:col>
      <xdr:colOff>171449</xdr:colOff>
      <xdr:row>43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123825</xdr:rowOff>
    </xdr:from>
    <xdr:to>
      <xdr:col>9</xdr:col>
      <xdr:colOff>304800</xdr:colOff>
      <xdr:row>60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/>
  </sheetViews>
  <sheetFormatPr defaultRowHeight="15" x14ac:dyDescent="0.25"/>
  <cols>
    <col min="1" max="1" width="7.140625" bestFit="1" customWidth="1"/>
    <col min="2" max="2" width="10" customWidth="1"/>
    <col min="3" max="3" width="10.5703125" customWidth="1"/>
    <col min="4" max="4" width="6.5703125" bestFit="1" customWidth="1"/>
    <col min="5" max="5" width="8.7109375" customWidth="1"/>
    <col min="6" max="6" width="9.5703125" bestFit="1" customWidth="1"/>
    <col min="7" max="7" width="11" customWidth="1"/>
    <col min="8" max="8" width="12" customWidth="1"/>
    <col min="9" max="9" width="7.5703125" bestFit="1" customWidth="1"/>
    <col min="10" max="10" width="10.140625" customWidth="1"/>
    <col min="11" max="11" width="10.42578125" customWidth="1"/>
    <col min="12" max="12" width="7.42578125" customWidth="1"/>
    <col min="13" max="13" width="6.5703125" bestFit="1" customWidth="1"/>
    <col min="14" max="14" width="4.42578125" bestFit="1" customWidth="1"/>
    <col min="15" max="15" width="9.5703125" customWidth="1"/>
    <col min="16" max="16" width="9.5703125" bestFit="1" customWidth="1"/>
    <col min="17" max="18" width="7.5703125" bestFit="1" customWidth="1"/>
    <col min="19" max="19" width="11" bestFit="1" customWidth="1"/>
    <col min="20" max="20" width="10.5703125" bestFit="1" customWidth="1"/>
    <col min="21" max="22" width="9.5703125" bestFit="1" customWidth="1"/>
    <col min="23" max="24" width="7.5703125" bestFit="1" customWidth="1"/>
    <col min="25" max="25" width="7.140625" bestFit="1" customWidth="1"/>
  </cols>
  <sheetData>
    <row r="1" spans="1:25" ht="15.75" thickTop="1" x14ac:dyDescent="0.25">
      <c r="A1" s="31"/>
      <c r="B1" s="30">
        <v>2028</v>
      </c>
      <c r="C1" s="30" t="s">
        <v>23</v>
      </c>
      <c r="D1" s="27"/>
      <c r="E1" s="27"/>
      <c r="F1" s="27"/>
      <c r="G1" s="29"/>
      <c r="H1" s="26"/>
      <c r="I1" s="25"/>
      <c r="J1" s="31"/>
      <c r="K1" s="30">
        <v>2028</v>
      </c>
      <c r="L1" s="30" t="s">
        <v>24</v>
      </c>
      <c r="M1" s="27"/>
      <c r="N1" s="27"/>
      <c r="O1" s="27"/>
      <c r="P1" s="29"/>
      <c r="Q1" s="26"/>
      <c r="R1" s="25"/>
      <c r="S1" s="28">
        <v>2018</v>
      </c>
      <c r="T1" s="27"/>
      <c r="U1" s="27"/>
      <c r="V1" s="27"/>
      <c r="W1" s="26"/>
      <c r="X1" s="25"/>
    </row>
    <row r="2" spans="1:25" x14ac:dyDescent="0.25">
      <c r="A2" s="23"/>
      <c r="B2" s="22" t="s">
        <v>22</v>
      </c>
      <c r="C2" s="22" t="s">
        <v>22</v>
      </c>
      <c r="D2" s="22" t="s">
        <v>21</v>
      </c>
      <c r="E2" s="22" t="s">
        <v>21</v>
      </c>
      <c r="F2" s="22" t="s">
        <v>19</v>
      </c>
      <c r="G2" s="24" t="s">
        <v>19</v>
      </c>
      <c r="H2" s="21" t="s">
        <v>13</v>
      </c>
      <c r="I2" s="20" t="s">
        <v>13</v>
      </c>
      <c r="J2" s="23"/>
      <c r="K2" s="22" t="s">
        <v>22</v>
      </c>
      <c r="L2" s="22" t="s">
        <v>22</v>
      </c>
      <c r="M2" s="22" t="s">
        <v>21</v>
      </c>
      <c r="N2" s="22" t="s">
        <v>21</v>
      </c>
      <c r="O2" s="22" t="s">
        <v>19</v>
      </c>
      <c r="P2" s="24" t="s">
        <v>19</v>
      </c>
      <c r="Q2" s="21" t="s">
        <v>13</v>
      </c>
      <c r="R2" s="20" t="s">
        <v>13</v>
      </c>
      <c r="S2" s="23" t="s">
        <v>20</v>
      </c>
      <c r="T2" s="23" t="s">
        <v>20</v>
      </c>
      <c r="U2" s="22" t="s">
        <v>19</v>
      </c>
      <c r="V2" s="22" t="s">
        <v>19</v>
      </c>
      <c r="W2" s="21" t="s">
        <v>13</v>
      </c>
      <c r="X2" s="20" t="s">
        <v>13</v>
      </c>
    </row>
    <row r="3" spans="1:25" x14ac:dyDescent="0.25">
      <c r="A3" s="23"/>
      <c r="B3" s="22" t="s">
        <v>12</v>
      </c>
      <c r="C3" s="22" t="s">
        <v>9</v>
      </c>
      <c r="D3" s="22" t="s">
        <v>12</v>
      </c>
      <c r="E3" s="22" t="s">
        <v>9</v>
      </c>
      <c r="F3" s="22" t="s">
        <v>12</v>
      </c>
      <c r="G3" s="24" t="s">
        <v>9</v>
      </c>
      <c r="H3" s="21" t="s">
        <v>12</v>
      </c>
      <c r="I3" s="20" t="s">
        <v>9</v>
      </c>
      <c r="J3" s="23"/>
      <c r="K3" s="22" t="s">
        <v>12</v>
      </c>
      <c r="L3" s="22" t="s">
        <v>9</v>
      </c>
      <c r="M3" s="22" t="s">
        <v>12</v>
      </c>
      <c r="N3" s="22" t="s">
        <v>9</v>
      </c>
      <c r="O3" s="22" t="s">
        <v>12</v>
      </c>
      <c r="P3" s="24" t="s">
        <v>9</v>
      </c>
      <c r="Q3" s="21" t="s">
        <v>12</v>
      </c>
      <c r="R3" s="20" t="s">
        <v>9</v>
      </c>
      <c r="S3" s="23" t="s">
        <v>1</v>
      </c>
      <c r="T3" s="22" t="s">
        <v>0</v>
      </c>
      <c r="U3" s="22" t="s">
        <v>12</v>
      </c>
      <c r="V3" s="22" t="s">
        <v>9</v>
      </c>
      <c r="W3" s="21" t="s">
        <v>12</v>
      </c>
      <c r="X3" s="20" t="s">
        <v>9</v>
      </c>
      <c r="Y3" s="1"/>
    </row>
    <row r="4" spans="1:25" x14ac:dyDescent="0.25">
      <c r="A4" s="23"/>
      <c r="B4" s="22"/>
      <c r="C4" s="22"/>
      <c r="D4" s="22"/>
      <c r="E4" s="22"/>
      <c r="F4" s="22"/>
      <c r="G4" s="24"/>
      <c r="H4" s="21"/>
      <c r="I4" s="20"/>
      <c r="J4" s="23"/>
      <c r="K4" s="22"/>
      <c r="L4" s="22"/>
      <c r="M4" s="22"/>
      <c r="N4" s="22"/>
      <c r="O4" s="22"/>
      <c r="P4" s="24"/>
      <c r="Q4" s="21"/>
      <c r="R4" s="20"/>
      <c r="S4" s="23"/>
      <c r="T4" s="22"/>
      <c r="U4" s="22"/>
      <c r="V4" s="22"/>
      <c r="W4" s="21"/>
      <c r="X4" s="20"/>
      <c r="Y4" s="1"/>
    </row>
    <row r="5" spans="1:25" x14ac:dyDescent="0.25">
      <c r="A5" s="11" t="s">
        <v>2</v>
      </c>
      <c r="B5" s="14">
        <v>9283</v>
      </c>
      <c r="C5" s="14">
        <v>8134</v>
      </c>
      <c r="D5" s="14">
        <v>2574.011</v>
      </c>
      <c r="E5" s="14">
        <v>84.965000000000046</v>
      </c>
      <c r="F5" s="14">
        <v>1164.1960938592831</v>
      </c>
      <c r="G5" s="17">
        <v>2.2912370183747726</v>
      </c>
      <c r="H5" s="13">
        <f t="shared" ref="H5:H18" si="0">B5+D5+F5</f>
        <v>13021.207093859284</v>
      </c>
      <c r="I5" s="12">
        <f t="shared" ref="I5:I18" si="1">C5+E5+G5</f>
        <v>8221.256237018375</v>
      </c>
      <c r="J5" s="11" t="s">
        <v>2</v>
      </c>
      <c r="K5" s="14">
        <v>8246.6410284062385</v>
      </c>
      <c r="L5" s="14">
        <v>7317.7865322710804</v>
      </c>
      <c r="M5" s="14">
        <v>2574.011</v>
      </c>
      <c r="N5" s="14">
        <v>84.965000000000046</v>
      </c>
      <c r="O5" s="14">
        <v>1164.1960938592831</v>
      </c>
      <c r="P5" s="17">
        <v>2.2912370183747726</v>
      </c>
      <c r="Q5" s="13">
        <f t="shared" ref="Q5:Q18" si="2">K5+M5+O5</f>
        <v>11984.848122265523</v>
      </c>
      <c r="R5" s="12">
        <f t="shared" ref="R5:R18" si="3">L5+N5+P5</f>
        <v>7405.0427692894555</v>
      </c>
      <c r="S5" s="15">
        <v>19019.415000000001</v>
      </c>
      <c r="T5" s="14">
        <v>11014.081</v>
      </c>
      <c r="U5" s="14">
        <v>1141.89609385928</v>
      </c>
      <c r="V5" s="14">
        <v>1.5912370183747699</v>
      </c>
      <c r="W5" s="13">
        <f t="shared" ref="W5:W18" si="4">S5+U5</f>
        <v>20161.31109385928</v>
      </c>
      <c r="X5" s="12">
        <f t="shared" ref="X5:X18" si="5">T5+V5</f>
        <v>11015.672237018374</v>
      </c>
      <c r="Y5" s="11" t="s">
        <v>2</v>
      </c>
    </row>
    <row r="6" spans="1:25" x14ac:dyDescent="0.25">
      <c r="A6" s="11" t="s">
        <v>18</v>
      </c>
      <c r="B6" s="14"/>
      <c r="C6" s="14"/>
      <c r="D6" s="14">
        <v>2953.7740000000008</v>
      </c>
      <c r="E6" s="14">
        <v>164.20900000000003</v>
      </c>
      <c r="F6" s="2"/>
      <c r="G6" s="16"/>
      <c r="H6" s="13">
        <f t="shared" si="0"/>
        <v>2953.7740000000008</v>
      </c>
      <c r="I6" s="12">
        <f t="shared" si="1"/>
        <v>164.20900000000003</v>
      </c>
      <c r="J6" s="11" t="s">
        <v>18</v>
      </c>
      <c r="K6" s="14"/>
      <c r="L6" s="14"/>
      <c r="M6" s="14">
        <v>2953.7740000000008</v>
      </c>
      <c r="N6" s="14">
        <v>164.20900000000003</v>
      </c>
      <c r="O6" s="2"/>
      <c r="P6" s="16"/>
      <c r="Q6" s="13">
        <f t="shared" si="2"/>
        <v>2953.7740000000008</v>
      </c>
      <c r="R6" s="12">
        <f t="shared" si="3"/>
        <v>164.20900000000003</v>
      </c>
      <c r="S6" s="15">
        <v>2953.7739999999999</v>
      </c>
      <c r="T6" s="14">
        <v>164.209</v>
      </c>
      <c r="U6" s="2"/>
      <c r="V6" s="2"/>
      <c r="W6" s="13">
        <f t="shared" si="4"/>
        <v>2953.7739999999999</v>
      </c>
      <c r="X6" s="12">
        <f t="shared" si="5"/>
        <v>164.209</v>
      </c>
      <c r="Y6" s="11" t="s">
        <v>18</v>
      </c>
    </row>
    <row r="7" spans="1:25" x14ac:dyDescent="0.25">
      <c r="A7" s="11" t="s">
        <v>3</v>
      </c>
      <c r="B7" s="14">
        <v>11778</v>
      </c>
      <c r="C7" s="14">
        <v>10020</v>
      </c>
      <c r="D7" s="14">
        <v>2138.4959999999996</v>
      </c>
      <c r="E7" s="14">
        <v>40.749000000000002</v>
      </c>
      <c r="F7" s="2"/>
      <c r="G7" s="16"/>
      <c r="H7" s="13">
        <f t="shared" si="0"/>
        <v>13916.495999999999</v>
      </c>
      <c r="I7" s="12">
        <f t="shared" si="1"/>
        <v>10060.749</v>
      </c>
      <c r="J7" s="11" t="s">
        <v>3</v>
      </c>
      <c r="K7" s="14">
        <v>10707.003802224839</v>
      </c>
      <c r="L7" s="14">
        <v>9197.2043528778322</v>
      </c>
      <c r="M7" s="14">
        <v>2138.4959999999996</v>
      </c>
      <c r="N7" s="14">
        <v>40.749000000000002</v>
      </c>
      <c r="O7" s="2"/>
      <c r="P7" s="16"/>
      <c r="Q7" s="13">
        <f t="shared" si="2"/>
        <v>12845.499802224838</v>
      </c>
      <c r="R7" s="12">
        <f t="shared" si="3"/>
        <v>9237.953352877832</v>
      </c>
      <c r="S7" s="15">
        <v>19215.545999999998</v>
      </c>
      <c r="T7" s="14">
        <v>11381.362999999999</v>
      </c>
      <c r="U7" s="2"/>
      <c r="V7" s="2"/>
      <c r="W7" s="13">
        <f t="shared" si="4"/>
        <v>19215.545999999998</v>
      </c>
      <c r="X7" s="12">
        <f t="shared" si="5"/>
        <v>11381.362999999999</v>
      </c>
      <c r="Y7" s="11" t="s">
        <v>3</v>
      </c>
    </row>
    <row r="8" spans="1:25" x14ac:dyDescent="0.25">
      <c r="A8" s="11" t="s">
        <v>17</v>
      </c>
      <c r="B8" s="14"/>
      <c r="C8" s="14"/>
      <c r="D8" s="14">
        <v>219.89299999999997</v>
      </c>
      <c r="E8" s="14">
        <v>7.0789999999999997</v>
      </c>
      <c r="F8" s="2"/>
      <c r="G8" s="16"/>
      <c r="H8" s="13">
        <f t="shared" si="0"/>
        <v>219.89299999999997</v>
      </c>
      <c r="I8" s="12">
        <f t="shared" si="1"/>
        <v>7.0789999999999997</v>
      </c>
      <c r="J8" s="11" t="s">
        <v>17</v>
      </c>
      <c r="K8" s="14"/>
      <c r="L8" s="14"/>
      <c r="M8" s="14">
        <v>219.89299999999997</v>
      </c>
      <c r="N8" s="14">
        <v>7.0789999999999997</v>
      </c>
      <c r="O8" s="2"/>
      <c r="P8" s="16"/>
      <c r="Q8" s="13">
        <f t="shared" si="2"/>
        <v>219.89299999999997</v>
      </c>
      <c r="R8" s="12">
        <f t="shared" si="3"/>
        <v>7.0789999999999997</v>
      </c>
      <c r="S8" s="15">
        <v>219.893</v>
      </c>
      <c r="T8" s="14">
        <v>7.0789999999999997</v>
      </c>
      <c r="U8" s="2"/>
      <c r="V8" s="2"/>
      <c r="W8" s="13">
        <f t="shared" si="4"/>
        <v>219.893</v>
      </c>
      <c r="X8" s="12">
        <f t="shared" si="5"/>
        <v>7.0789999999999997</v>
      </c>
      <c r="Y8" s="11" t="s">
        <v>17</v>
      </c>
    </row>
    <row r="9" spans="1:25" x14ac:dyDescent="0.25">
      <c r="A9" s="11" t="s">
        <v>4</v>
      </c>
      <c r="B9" s="14">
        <v>8672</v>
      </c>
      <c r="C9" s="14">
        <v>5177</v>
      </c>
      <c r="D9" s="14">
        <v>69.899000000000001</v>
      </c>
      <c r="E9" s="14">
        <v>1.1930000000000001</v>
      </c>
      <c r="F9" s="2">
        <v>965</v>
      </c>
      <c r="G9" s="16">
        <v>2664</v>
      </c>
      <c r="H9" s="13">
        <f t="shared" si="0"/>
        <v>9706.8989999999994</v>
      </c>
      <c r="I9" s="12">
        <f t="shared" si="1"/>
        <v>7842.1930000000002</v>
      </c>
      <c r="J9" s="11" t="s">
        <v>4</v>
      </c>
      <c r="K9" s="14">
        <v>8045.5408873510432</v>
      </c>
      <c r="L9" s="14">
        <v>4766.2458541306041</v>
      </c>
      <c r="M9" s="14">
        <v>69.899000000000001</v>
      </c>
      <c r="N9" s="14">
        <v>1.1930000000000001</v>
      </c>
      <c r="O9" s="2">
        <v>965</v>
      </c>
      <c r="P9" s="16">
        <v>2664</v>
      </c>
      <c r="Q9" s="13">
        <f t="shared" si="2"/>
        <v>9080.4398873510436</v>
      </c>
      <c r="R9" s="12">
        <f t="shared" si="3"/>
        <v>7431.4388541306043</v>
      </c>
      <c r="S9" s="15">
        <v>13770.277</v>
      </c>
      <c r="T9" s="14">
        <v>8261.8279999999995</v>
      </c>
      <c r="U9" s="2">
        <v>965</v>
      </c>
      <c r="V9" s="2">
        <v>2664</v>
      </c>
      <c r="W9" s="13">
        <f t="shared" si="4"/>
        <v>14735.277</v>
      </c>
      <c r="X9" s="12">
        <f t="shared" si="5"/>
        <v>10925.828</v>
      </c>
      <c r="Y9" s="11" t="s">
        <v>4</v>
      </c>
    </row>
    <row r="10" spans="1:25" x14ac:dyDescent="0.25">
      <c r="A10" s="11" t="s">
        <v>16</v>
      </c>
      <c r="B10" s="14">
        <v>3265</v>
      </c>
      <c r="C10" s="14">
        <v>2041</v>
      </c>
      <c r="D10" s="2"/>
      <c r="E10" s="2"/>
      <c r="F10" s="2"/>
      <c r="G10" s="16"/>
      <c r="H10" s="13">
        <f t="shared" si="0"/>
        <v>3265</v>
      </c>
      <c r="I10" s="12">
        <f t="shared" si="1"/>
        <v>2041</v>
      </c>
      <c r="J10" s="11" t="s">
        <v>16</v>
      </c>
      <c r="K10" s="14">
        <v>2836.014668174917</v>
      </c>
      <c r="L10" s="14">
        <v>1772.509167609323</v>
      </c>
      <c r="M10" s="2"/>
      <c r="N10" s="2"/>
      <c r="O10" s="2"/>
      <c r="P10" s="16"/>
      <c r="Q10" s="13">
        <f t="shared" si="2"/>
        <v>2836.014668174917</v>
      </c>
      <c r="R10" s="12">
        <f t="shared" si="3"/>
        <v>1772.509167609323</v>
      </c>
      <c r="S10" s="15">
        <v>18573.938000000002</v>
      </c>
      <c r="T10" s="14">
        <v>6977.3089999999993</v>
      </c>
      <c r="U10" s="2"/>
      <c r="V10" s="2"/>
      <c r="W10" s="13">
        <f t="shared" si="4"/>
        <v>18573.938000000002</v>
      </c>
      <c r="X10" s="12">
        <f t="shared" si="5"/>
        <v>6977.3089999999993</v>
      </c>
      <c r="Y10" s="11" t="s">
        <v>16</v>
      </c>
    </row>
    <row r="11" spans="1:25" x14ac:dyDescent="0.25">
      <c r="A11" s="11" t="s">
        <v>5</v>
      </c>
      <c r="B11" s="2">
        <v>281</v>
      </c>
      <c r="C11" s="2">
        <v>171</v>
      </c>
      <c r="D11" s="14">
        <v>1597.9269999999995</v>
      </c>
      <c r="E11" s="14">
        <v>54.648999999999987</v>
      </c>
      <c r="F11" s="18">
        <v>388.44389999999993</v>
      </c>
      <c r="G11" s="19">
        <v>30.801300000000001</v>
      </c>
      <c r="H11" s="13">
        <f t="shared" si="0"/>
        <v>2267.3708999999994</v>
      </c>
      <c r="I11" s="12">
        <f t="shared" si="1"/>
        <v>256.45030000000003</v>
      </c>
      <c r="J11" s="11" t="s">
        <v>5</v>
      </c>
      <c r="K11" s="14">
        <v>261.25918204405474</v>
      </c>
      <c r="L11" s="14">
        <v>158.59147807585418</v>
      </c>
      <c r="M11" s="14">
        <v>1597.9269999999995</v>
      </c>
      <c r="N11" s="14">
        <v>54.648999999999987</v>
      </c>
      <c r="O11" s="18">
        <v>388.44389999999993</v>
      </c>
      <c r="P11" s="19">
        <v>30.801300000000001</v>
      </c>
      <c r="Q11" s="13">
        <f t="shared" si="2"/>
        <v>2247.6300820440542</v>
      </c>
      <c r="R11" s="12">
        <f t="shared" si="3"/>
        <v>244.04177807585418</v>
      </c>
      <c r="S11" s="15">
        <v>4415.9840000000004</v>
      </c>
      <c r="T11" s="14">
        <v>3345.4810000000002</v>
      </c>
      <c r="U11" s="18">
        <v>388.44389999999993</v>
      </c>
      <c r="V11" s="18">
        <v>30.801300000000001</v>
      </c>
      <c r="W11" s="13">
        <f t="shared" si="4"/>
        <v>4804.4279000000006</v>
      </c>
      <c r="X11" s="12">
        <f t="shared" si="5"/>
        <v>3376.2823000000003</v>
      </c>
      <c r="Y11" s="11" t="s">
        <v>5</v>
      </c>
    </row>
    <row r="12" spans="1:25" x14ac:dyDescent="0.25">
      <c r="A12" s="11" t="s">
        <v>6</v>
      </c>
      <c r="B12" s="14">
        <v>2454</v>
      </c>
      <c r="C12" s="2">
        <v>883</v>
      </c>
      <c r="D12" s="14">
        <v>2529.509</v>
      </c>
      <c r="E12" s="14">
        <v>23.768999999999998</v>
      </c>
      <c r="F12" s="2"/>
      <c r="G12" s="16"/>
      <c r="H12" s="13">
        <f t="shared" si="0"/>
        <v>4983.509</v>
      </c>
      <c r="I12" s="12">
        <f t="shared" si="1"/>
        <v>906.76900000000001</v>
      </c>
      <c r="J12" s="11" t="s">
        <v>6</v>
      </c>
      <c r="K12" s="14">
        <v>2319.5819965084115</v>
      </c>
      <c r="L12" s="14">
        <v>834.66032204231271</v>
      </c>
      <c r="M12" s="14">
        <v>2529.509</v>
      </c>
      <c r="N12" s="14">
        <v>23.768999999999998</v>
      </c>
      <c r="O12" s="2"/>
      <c r="P12" s="16"/>
      <c r="Q12" s="13">
        <f t="shared" si="2"/>
        <v>4849.090996508412</v>
      </c>
      <c r="R12" s="12">
        <f t="shared" si="3"/>
        <v>858.42932204231272</v>
      </c>
      <c r="S12" s="15">
        <v>11374.592000000001</v>
      </c>
      <c r="T12" s="14">
        <v>2150.5150000000003</v>
      </c>
      <c r="U12" s="2"/>
      <c r="V12" s="2"/>
      <c r="W12" s="13">
        <f t="shared" si="4"/>
        <v>11374.592000000001</v>
      </c>
      <c r="X12" s="12">
        <f t="shared" si="5"/>
        <v>2150.5150000000003</v>
      </c>
      <c r="Y12" s="11" t="s">
        <v>6</v>
      </c>
    </row>
    <row r="13" spans="1:25" x14ac:dyDescent="0.25">
      <c r="A13" s="11" t="s">
        <v>10</v>
      </c>
      <c r="B13" s="14">
        <v>33804</v>
      </c>
      <c r="C13" s="14">
        <v>39996</v>
      </c>
      <c r="D13" s="14">
        <v>69.427999999999997</v>
      </c>
      <c r="E13" s="14">
        <v>2.5180000000000002</v>
      </c>
      <c r="F13" s="2"/>
      <c r="G13" s="16"/>
      <c r="H13" s="13">
        <f t="shared" si="0"/>
        <v>33873.428</v>
      </c>
      <c r="I13" s="12">
        <f t="shared" si="1"/>
        <v>39998.517999999996</v>
      </c>
      <c r="J13" s="11" t="s">
        <v>10</v>
      </c>
      <c r="K13" s="14">
        <v>30769.855352002174</v>
      </c>
      <c r="L13" s="14">
        <v>36260.748945020867</v>
      </c>
      <c r="M13" s="14">
        <v>69.427999999999997</v>
      </c>
      <c r="N13" s="14">
        <v>2.5180000000000002</v>
      </c>
      <c r="O13" s="2"/>
      <c r="P13" s="16"/>
      <c r="Q13" s="13">
        <f t="shared" si="2"/>
        <v>30839.283352002174</v>
      </c>
      <c r="R13" s="12">
        <f t="shared" si="3"/>
        <v>36263.266945020863</v>
      </c>
      <c r="S13" s="15">
        <v>33779.368000000002</v>
      </c>
      <c r="T13" s="14">
        <v>39560.656999999999</v>
      </c>
      <c r="U13" s="2">
        <v>177</v>
      </c>
      <c r="V13" s="2">
        <v>642</v>
      </c>
      <c r="W13" s="13">
        <f t="shared" si="4"/>
        <v>33956.368000000002</v>
      </c>
      <c r="X13" s="12">
        <f t="shared" si="5"/>
        <v>40202.656999999999</v>
      </c>
      <c r="Y13" s="11" t="s">
        <v>10</v>
      </c>
    </row>
    <row r="14" spans="1:25" x14ac:dyDescent="0.25">
      <c r="A14" s="11" t="s">
        <v>15</v>
      </c>
      <c r="B14" s="14"/>
      <c r="C14" s="14"/>
      <c r="D14" s="14">
        <v>788.447</v>
      </c>
      <c r="E14" s="14">
        <v>52.820999999999998</v>
      </c>
      <c r="F14" s="2">
        <v>301</v>
      </c>
      <c r="G14" s="16">
        <v>6</v>
      </c>
      <c r="H14" s="13">
        <f t="shared" si="0"/>
        <v>1089.4470000000001</v>
      </c>
      <c r="I14" s="12">
        <f t="shared" si="1"/>
        <v>58.820999999999998</v>
      </c>
      <c r="J14" s="11" t="s">
        <v>15</v>
      </c>
      <c r="K14" s="14"/>
      <c r="L14" s="14"/>
      <c r="M14" s="14">
        <v>788.447</v>
      </c>
      <c r="N14" s="14">
        <v>52.820999999999998</v>
      </c>
      <c r="O14" s="2">
        <v>301</v>
      </c>
      <c r="P14" s="16">
        <v>6</v>
      </c>
      <c r="Q14" s="13">
        <f t="shared" si="2"/>
        <v>1089.4470000000001</v>
      </c>
      <c r="R14" s="12">
        <f t="shared" si="3"/>
        <v>58.820999999999998</v>
      </c>
      <c r="S14" s="15">
        <v>2448.7449999999999</v>
      </c>
      <c r="T14" s="14">
        <v>2360.6999999999998</v>
      </c>
      <c r="U14" s="2">
        <v>301</v>
      </c>
      <c r="V14" s="2">
        <v>6</v>
      </c>
      <c r="W14" s="13">
        <f t="shared" si="4"/>
        <v>2749.7449999999999</v>
      </c>
      <c r="X14" s="12">
        <f t="shared" si="5"/>
        <v>2366.6999999999998</v>
      </c>
      <c r="Y14" s="11" t="s">
        <v>15</v>
      </c>
    </row>
    <row r="15" spans="1:25" x14ac:dyDescent="0.25">
      <c r="A15" s="11" t="s">
        <v>11</v>
      </c>
      <c r="B15" s="14">
        <v>1102</v>
      </c>
      <c r="C15" s="2">
        <v>961</v>
      </c>
      <c r="D15" s="14">
        <v>328.01599999999996</v>
      </c>
      <c r="E15" s="14">
        <v>3.105</v>
      </c>
      <c r="F15" s="14">
        <v>19.11</v>
      </c>
      <c r="G15" s="17">
        <v>0</v>
      </c>
      <c r="H15" s="13">
        <f t="shared" si="0"/>
        <v>1449.126</v>
      </c>
      <c r="I15" s="12">
        <f t="shared" si="1"/>
        <v>964.10500000000002</v>
      </c>
      <c r="J15" s="11" t="s">
        <v>11</v>
      </c>
      <c r="K15" s="14">
        <v>1021.5191642290357</v>
      </c>
      <c r="L15" s="14">
        <v>890.22226171374564</v>
      </c>
      <c r="M15" s="14">
        <v>328.01599999999996</v>
      </c>
      <c r="N15" s="14">
        <v>3.105</v>
      </c>
      <c r="O15" s="14">
        <v>19.11</v>
      </c>
      <c r="P15" s="17">
        <v>0</v>
      </c>
      <c r="Q15" s="13">
        <f t="shared" si="2"/>
        <v>1368.6451642290356</v>
      </c>
      <c r="R15" s="12">
        <f t="shared" si="3"/>
        <v>893.32726171374566</v>
      </c>
      <c r="S15" s="15">
        <v>1379.066</v>
      </c>
      <c r="T15" s="14">
        <v>1005.6079999999999</v>
      </c>
      <c r="U15" s="14">
        <v>19.11</v>
      </c>
      <c r="V15" s="14">
        <v>0</v>
      </c>
      <c r="W15" s="13">
        <f t="shared" si="4"/>
        <v>1398.1759999999999</v>
      </c>
      <c r="X15" s="12">
        <f t="shared" si="5"/>
        <v>1005.6079999999999</v>
      </c>
      <c r="Y15" s="11" t="s">
        <v>11</v>
      </c>
    </row>
    <row r="16" spans="1:25" x14ac:dyDescent="0.25">
      <c r="A16" s="11" t="s">
        <v>8</v>
      </c>
      <c r="B16" s="14">
        <v>21797</v>
      </c>
      <c r="C16" s="14">
        <v>7227</v>
      </c>
      <c r="D16" s="14">
        <v>367.97400000000005</v>
      </c>
      <c r="E16" s="14">
        <v>18.513999999999999</v>
      </c>
      <c r="F16" s="2"/>
      <c r="G16" s="16"/>
      <c r="H16" s="13">
        <f t="shared" si="0"/>
        <v>22164.973999999998</v>
      </c>
      <c r="I16" s="12">
        <f t="shared" si="1"/>
        <v>7245.5140000000001</v>
      </c>
      <c r="J16" s="11" t="s">
        <v>8</v>
      </c>
      <c r="K16" s="14">
        <v>20311.482993437527</v>
      </c>
      <c r="L16" s="14">
        <v>6752.3339288997713</v>
      </c>
      <c r="M16" s="14">
        <v>367.97400000000005</v>
      </c>
      <c r="N16" s="14">
        <v>18.513999999999999</v>
      </c>
      <c r="O16" s="2"/>
      <c r="P16" s="16"/>
      <c r="Q16" s="13">
        <f t="shared" si="2"/>
        <v>20679.456993437525</v>
      </c>
      <c r="R16" s="12">
        <f t="shared" si="3"/>
        <v>6770.8479288997714</v>
      </c>
      <c r="S16" s="15">
        <v>30197.585999999999</v>
      </c>
      <c r="T16" s="14">
        <v>8735.1229999999996</v>
      </c>
      <c r="U16" s="2"/>
      <c r="V16" s="2"/>
      <c r="W16" s="13">
        <f t="shared" si="4"/>
        <v>30197.585999999999</v>
      </c>
      <c r="X16" s="12">
        <f t="shared" si="5"/>
        <v>8735.1229999999996</v>
      </c>
      <c r="Y16" s="11" t="s">
        <v>8</v>
      </c>
    </row>
    <row r="17" spans="1:25" x14ac:dyDescent="0.25">
      <c r="A17" s="11" t="s">
        <v>14</v>
      </c>
      <c r="B17" s="14"/>
      <c r="C17" s="14"/>
      <c r="D17" s="14">
        <v>438.83899999999994</v>
      </c>
      <c r="E17" s="14">
        <v>32.646000000000001</v>
      </c>
      <c r="F17" s="2"/>
      <c r="G17" s="16"/>
      <c r="H17" s="13">
        <f t="shared" si="0"/>
        <v>438.83899999999994</v>
      </c>
      <c r="I17" s="12">
        <f t="shared" si="1"/>
        <v>32.646000000000001</v>
      </c>
      <c r="J17" s="11" t="s">
        <v>14</v>
      </c>
      <c r="K17" s="14"/>
      <c r="L17" s="14"/>
      <c r="M17" s="14">
        <v>438.83899999999994</v>
      </c>
      <c r="N17" s="14">
        <v>32.646000000000001</v>
      </c>
      <c r="O17" s="2"/>
      <c r="P17" s="16"/>
      <c r="Q17" s="13">
        <f t="shared" si="2"/>
        <v>438.83899999999994</v>
      </c>
      <c r="R17" s="12">
        <f t="shared" si="3"/>
        <v>32.646000000000001</v>
      </c>
      <c r="S17" s="15">
        <v>6632.2190000000001</v>
      </c>
      <c r="T17" s="14">
        <v>1556.954</v>
      </c>
      <c r="U17" s="2"/>
      <c r="V17" s="2"/>
      <c r="W17" s="13">
        <f t="shared" si="4"/>
        <v>6632.2190000000001</v>
      </c>
      <c r="X17" s="12">
        <f t="shared" si="5"/>
        <v>1556.954</v>
      </c>
      <c r="Y17" s="11" t="s">
        <v>14</v>
      </c>
    </row>
    <row r="18" spans="1:25" ht="15.75" thickBot="1" x14ac:dyDescent="0.3">
      <c r="A18" s="4" t="s">
        <v>7</v>
      </c>
      <c r="B18" s="8">
        <v>25271</v>
      </c>
      <c r="C18" s="8">
        <v>23505</v>
      </c>
      <c r="D18" s="8">
        <v>534.99</v>
      </c>
      <c r="E18" s="8">
        <v>0.53900000000000003</v>
      </c>
      <c r="F18" s="7"/>
      <c r="G18" s="10"/>
      <c r="H18" s="6">
        <f t="shared" si="0"/>
        <v>25805.99</v>
      </c>
      <c r="I18" s="5">
        <f t="shared" si="1"/>
        <v>23505.539000000001</v>
      </c>
      <c r="J18" s="4" t="s">
        <v>7</v>
      </c>
      <c r="K18" s="8">
        <v>23054.889364495441</v>
      </c>
      <c r="L18" s="8">
        <v>21516.776116576388</v>
      </c>
      <c r="M18" s="8">
        <v>534.99</v>
      </c>
      <c r="N18" s="8">
        <v>0.53900000000000003</v>
      </c>
      <c r="O18" s="7"/>
      <c r="P18" s="10"/>
      <c r="Q18" s="6">
        <f t="shared" si="2"/>
        <v>23589.879364495442</v>
      </c>
      <c r="R18" s="5">
        <f t="shared" si="3"/>
        <v>21517.315116576388</v>
      </c>
      <c r="S18" s="9">
        <v>33525.550999999999</v>
      </c>
      <c r="T18" s="8">
        <v>31026.839</v>
      </c>
      <c r="U18" s="7"/>
      <c r="V18" s="7"/>
      <c r="W18" s="6">
        <f t="shared" si="4"/>
        <v>33525.550999999999</v>
      </c>
      <c r="X18" s="5">
        <f t="shared" si="5"/>
        <v>31026.839</v>
      </c>
      <c r="Y18" s="4" t="s">
        <v>7</v>
      </c>
    </row>
    <row r="19" spans="1:25" ht="15.75" thickTop="1" x14ac:dyDescent="0.25">
      <c r="B19" s="3">
        <f t="shared" ref="B19:I19" si="6">SUM(B5:B18)</f>
        <v>117707</v>
      </c>
      <c r="C19" s="3">
        <f t="shared" si="6"/>
        <v>98115</v>
      </c>
      <c r="D19" s="3">
        <f t="shared" si="6"/>
        <v>14611.203</v>
      </c>
      <c r="E19" s="3">
        <f t="shared" si="6"/>
        <v>486.75600000000014</v>
      </c>
      <c r="F19" s="3">
        <f t="shared" si="6"/>
        <v>2837.7499938592828</v>
      </c>
      <c r="G19" s="3">
        <f t="shared" si="6"/>
        <v>2703.092537018375</v>
      </c>
      <c r="H19" s="3">
        <f t="shared" si="6"/>
        <v>135155.95299385928</v>
      </c>
      <c r="I19" s="3">
        <f t="shared" si="6"/>
        <v>101304.84853701836</v>
      </c>
      <c r="K19" s="3">
        <f t="shared" ref="K19:X19" si="7">SUM(K5:K18)</f>
        <v>107573.78843887367</v>
      </c>
      <c r="L19" s="3">
        <f t="shared" si="7"/>
        <v>89467.078959217761</v>
      </c>
      <c r="M19" s="3">
        <f t="shared" si="7"/>
        <v>14611.203</v>
      </c>
      <c r="N19" s="3">
        <f t="shared" si="7"/>
        <v>486.75600000000014</v>
      </c>
      <c r="O19" s="3">
        <f t="shared" si="7"/>
        <v>2837.7499938592828</v>
      </c>
      <c r="P19" s="3">
        <f t="shared" si="7"/>
        <v>2703.092537018375</v>
      </c>
      <c r="Q19" s="3">
        <f t="shared" si="7"/>
        <v>125022.74143273298</v>
      </c>
      <c r="R19" s="3">
        <f t="shared" si="7"/>
        <v>92656.927496236152</v>
      </c>
      <c r="S19" s="3">
        <f t="shared" si="7"/>
        <v>197505.95400000003</v>
      </c>
      <c r="T19" s="3">
        <f t="shared" si="7"/>
        <v>127547.74599999998</v>
      </c>
      <c r="U19" s="3">
        <f t="shared" si="7"/>
        <v>2992.4499938592799</v>
      </c>
      <c r="V19" s="3">
        <f t="shared" si="7"/>
        <v>3344.3925370183747</v>
      </c>
      <c r="W19" s="3">
        <f t="shared" si="7"/>
        <v>200498.40399385931</v>
      </c>
      <c r="X19" s="3">
        <f t="shared" si="7"/>
        <v>130892.13853701836</v>
      </c>
    </row>
    <row r="22" spans="1:25" s="32" customFormat="1" x14ac:dyDescent="0.25">
      <c r="B22" s="33"/>
    </row>
    <row r="23" spans="1:25" s="32" customFormat="1" x14ac:dyDescent="0.25">
      <c r="B23" s="33" t="s">
        <v>12</v>
      </c>
      <c r="G23" s="33" t="s">
        <v>9</v>
      </c>
    </row>
    <row r="24" spans="1:25" s="32" customFormat="1" ht="30" x14ac:dyDescent="0.25">
      <c r="B24" s="32" t="s">
        <v>25</v>
      </c>
      <c r="C24" s="32" t="s">
        <v>26</v>
      </c>
      <c r="D24" s="32">
        <v>2018</v>
      </c>
      <c r="G24" s="32" t="s">
        <v>25</v>
      </c>
      <c r="H24" s="32" t="s">
        <v>26</v>
      </c>
      <c r="I24" s="32">
        <v>2018</v>
      </c>
    </row>
    <row r="25" spans="1:25" s="32" customFormat="1" x14ac:dyDescent="0.25">
      <c r="A25" s="32" t="s">
        <v>17</v>
      </c>
      <c r="B25" s="34">
        <v>219.89299999999997</v>
      </c>
      <c r="C25" s="34">
        <v>219.89299999999997</v>
      </c>
      <c r="D25" s="34">
        <v>219.893</v>
      </c>
      <c r="E25" s="34"/>
      <c r="F25" s="32" t="s">
        <v>17</v>
      </c>
      <c r="G25" s="34">
        <v>7.0789999999999997</v>
      </c>
      <c r="H25" s="34">
        <v>7.0789999999999997</v>
      </c>
      <c r="I25" s="34">
        <v>7.0789999999999997</v>
      </c>
    </row>
    <row r="26" spans="1:25" s="32" customFormat="1" x14ac:dyDescent="0.25">
      <c r="A26" s="32" t="s">
        <v>11</v>
      </c>
      <c r="B26" s="34">
        <v>1449.126</v>
      </c>
      <c r="C26" s="34">
        <v>1368.6451642290356</v>
      </c>
      <c r="D26" s="34">
        <v>1398.1759999999999</v>
      </c>
      <c r="E26" s="34"/>
      <c r="F26" s="32" t="s">
        <v>11</v>
      </c>
      <c r="G26" s="34">
        <v>964.10500000000002</v>
      </c>
      <c r="H26" s="34">
        <v>893.32726171374566</v>
      </c>
      <c r="I26" s="34">
        <v>1005.6079999999999</v>
      </c>
    </row>
    <row r="27" spans="1:25" s="32" customFormat="1" x14ac:dyDescent="0.25">
      <c r="A27" s="32" t="s">
        <v>15</v>
      </c>
      <c r="B27" s="34">
        <v>1089.4470000000001</v>
      </c>
      <c r="C27" s="34">
        <v>1089.4470000000001</v>
      </c>
      <c r="D27" s="34">
        <v>2749.7449999999999</v>
      </c>
      <c r="E27" s="34"/>
      <c r="F27" s="32" t="s">
        <v>15</v>
      </c>
      <c r="G27" s="34">
        <v>58.820999999999998</v>
      </c>
      <c r="H27" s="34">
        <v>58.820999999999998</v>
      </c>
      <c r="I27" s="34">
        <v>2366.6999999999998</v>
      </c>
    </row>
    <row r="28" spans="1:25" s="32" customFormat="1" x14ac:dyDescent="0.25">
      <c r="A28" s="32" t="s">
        <v>18</v>
      </c>
      <c r="B28" s="34">
        <v>2953.7740000000008</v>
      </c>
      <c r="C28" s="34">
        <v>2953.7740000000008</v>
      </c>
      <c r="D28" s="34">
        <v>2953.7739999999999</v>
      </c>
      <c r="E28" s="34"/>
      <c r="F28" s="32" t="s">
        <v>18</v>
      </c>
      <c r="G28" s="34">
        <v>164.20900000000003</v>
      </c>
      <c r="H28" s="34">
        <v>164.20900000000003</v>
      </c>
      <c r="I28" s="34">
        <v>164.209</v>
      </c>
    </row>
    <row r="29" spans="1:25" s="32" customFormat="1" x14ac:dyDescent="0.25">
      <c r="A29" s="32" t="s">
        <v>5</v>
      </c>
      <c r="B29" s="34">
        <v>2267.3708999999994</v>
      </c>
      <c r="C29" s="34">
        <v>2247.6300820440542</v>
      </c>
      <c r="D29" s="34">
        <v>4804.4279000000006</v>
      </c>
      <c r="E29" s="34"/>
      <c r="F29" s="32" t="s">
        <v>5</v>
      </c>
      <c r="G29" s="34">
        <v>256.45030000000003</v>
      </c>
      <c r="H29" s="34">
        <v>244.04177807585418</v>
      </c>
      <c r="I29" s="34">
        <v>3376.2823000000003</v>
      </c>
    </row>
    <row r="30" spans="1:25" s="32" customFormat="1" x14ac:dyDescent="0.25">
      <c r="A30" s="32" t="s">
        <v>14</v>
      </c>
      <c r="B30" s="34">
        <v>438.83899999999994</v>
      </c>
      <c r="C30" s="34">
        <v>438.83899999999994</v>
      </c>
      <c r="D30" s="34">
        <v>6632.2190000000001</v>
      </c>
      <c r="E30" s="34"/>
      <c r="F30" s="32" t="s">
        <v>14</v>
      </c>
      <c r="G30" s="34">
        <v>32.646000000000001</v>
      </c>
      <c r="H30" s="34">
        <v>32.646000000000001</v>
      </c>
      <c r="I30" s="34">
        <v>1556.954</v>
      </c>
    </row>
    <row r="31" spans="1:25" s="32" customFormat="1" x14ac:dyDescent="0.25">
      <c r="A31" s="32" t="s">
        <v>6</v>
      </c>
      <c r="B31" s="34">
        <v>4983.509</v>
      </c>
      <c r="C31" s="34">
        <v>4849.090996508412</v>
      </c>
      <c r="D31" s="34">
        <v>11374.592000000001</v>
      </c>
      <c r="E31" s="34"/>
      <c r="F31" s="32" t="s">
        <v>6</v>
      </c>
      <c r="G31" s="34">
        <v>906.76900000000001</v>
      </c>
      <c r="H31" s="34">
        <v>858.42932204231272</v>
      </c>
      <c r="I31" s="34">
        <v>2150.5150000000003</v>
      </c>
    </row>
    <row r="32" spans="1:25" s="32" customFormat="1" x14ac:dyDescent="0.25">
      <c r="A32" s="32" t="s">
        <v>4</v>
      </c>
      <c r="B32" s="34">
        <v>9706.8989999999994</v>
      </c>
      <c r="C32" s="34">
        <v>9080.4398873510436</v>
      </c>
      <c r="D32" s="34">
        <v>14735.277</v>
      </c>
      <c r="E32" s="34"/>
      <c r="F32" s="32" t="s">
        <v>4</v>
      </c>
      <c r="G32" s="34">
        <v>7842.1930000000002</v>
      </c>
      <c r="H32" s="34">
        <v>7431.4388541306043</v>
      </c>
      <c r="I32" s="34">
        <v>10925.828</v>
      </c>
    </row>
    <row r="33" spans="1:9" s="32" customFormat="1" x14ac:dyDescent="0.25">
      <c r="A33" s="32" t="s">
        <v>16</v>
      </c>
      <c r="B33" s="34">
        <v>3265</v>
      </c>
      <c r="C33" s="34">
        <v>2836.014668174917</v>
      </c>
      <c r="D33" s="34">
        <v>18573.938000000002</v>
      </c>
      <c r="E33" s="34"/>
      <c r="F33" s="32" t="s">
        <v>16</v>
      </c>
      <c r="G33" s="34">
        <v>2041</v>
      </c>
      <c r="H33" s="34">
        <v>1772.509167609323</v>
      </c>
      <c r="I33" s="34">
        <v>6977.3089999999993</v>
      </c>
    </row>
    <row r="34" spans="1:9" s="32" customFormat="1" x14ac:dyDescent="0.25">
      <c r="A34" s="32" t="s">
        <v>3</v>
      </c>
      <c r="B34" s="34">
        <v>13916.495999999999</v>
      </c>
      <c r="C34" s="34">
        <v>12845.499802224838</v>
      </c>
      <c r="D34" s="34">
        <v>19215.545999999998</v>
      </c>
      <c r="E34" s="34"/>
      <c r="F34" s="32" t="s">
        <v>3</v>
      </c>
      <c r="G34" s="34">
        <v>10060.749</v>
      </c>
      <c r="H34" s="34">
        <v>9237.953352877832</v>
      </c>
      <c r="I34" s="34">
        <v>11381.362999999999</v>
      </c>
    </row>
    <row r="35" spans="1:9" s="32" customFormat="1" x14ac:dyDescent="0.25">
      <c r="A35" s="32" t="s">
        <v>2</v>
      </c>
      <c r="B35" s="34">
        <v>13021.207093859284</v>
      </c>
      <c r="C35" s="34">
        <v>11984.848122265523</v>
      </c>
      <c r="D35" s="34">
        <v>20161.31109385928</v>
      </c>
      <c r="E35" s="34"/>
      <c r="F35" s="32" t="s">
        <v>2</v>
      </c>
      <c r="G35" s="34">
        <v>8221.256237018375</v>
      </c>
      <c r="H35" s="34">
        <v>7405.0427692894555</v>
      </c>
      <c r="I35" s="34">
        <v>11015.672237018374</v>
      </c>
    </row>
    <row r="36" spans="1:9" s="32" customFormat="1" x14ac:dyDescent="0.25">
      <c r="A36" s="32" t="s">
        <v>8</v>
      </c>
      <c r="B36" s="34">
        <v>22164.973999999998</v>
      </c>
      <c r="C36" s="34">
        <v>20679.456993437525</v>
      </c>
      <c r="D36" s="34">
        <v>30197.585999999999</v>
      </c>
      <c r="E36" s="34"/>
      <c r="F36" s="32" t="s">
        <v>8</v>
      </c>
      <c r="G36" s="34">
        <v>7245.5140000000001</v>
      </c>
      <c r="H36" s="34">
        <v>6770.8479288997714</v>
      </c>
      <c r="I36" s="34">
        <v>8735.1229999999996</v>
      </c>
    </row>
    <row r="37" spans="1:9" s="32" customFormat="1" x14ac:dyDescent="0.25">
      <c r="A37" s="32" t="s">
        <v>7</v>
      </c>
      <c r="B37" s="34">
        <v>25805.99</v>
      </c>
      <c r="C37" s="34">
        <v>23589.879364495442</v>
      </c>
      <c r="D37" s="34">
        <v>33525.550999999999</v>
      </c>
      <c r="E37" s="34"/>
      <c r="F37" s="32" t="s">
        <v>7</v>
      </c>
      <c r="G37" s="34">
        <v>23505.539000000001</v>
      </c>
      <c r="H37" s="34">
        <v>21517.315116576388</v>
      </c>
      <c r="I37" s="34">
        <v>31026.839</v>
      </c>
    </row>
    <row r="38" spans="1:9" s="32" customFormat="1" x14ac:dyDescent="0.25">
      <c r="A38" s="32" t="s">
        <v>10</v>
      </c>
      <c r="B38" s="34">
        <v>33873.428</v>
      </c>
      <c r="C38" s="34">
        <v>30839.283352002174</v>
      </c>
      <c r="D38" s="34">
        <v>33956.368000000002</v>
      </c>
      <c r="E38" s="34"/>
      <c r="F38" s="32" t="s">
        <v>10</v>
      </c>
      <c r="G38" s="34">
        <v>39998.517999999996</v>
      </c>
      <c r="H38" s="34">
        <v>36263.266945020863</v>
      </c>
      <c r="I38" s="34">
        <v>40202.656999999999</v>
      </c>
    </row>
  </sheetData>
  <sortState ref="A25:I38">
    <sortCondition ref="D25:D3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cp:lastPrinted>2019-04-15T15:30:22Z</cp:lastPrinted>
  <dcterms:created xsi:type="dcterms:W3CDTF">2018-11-30T13:47:34Z</dcterms:created>
  <dcterms:modified xsi:type="dcterms:W3CDTF">2019-06-07T13:56:40Z</dcterms:modified>
</cp:coreProperties>
</file>